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nder\gremio\financeiro\"/>
    </mc:Choice>
  </mc:AlternateContent>
  <bookViews>
    <workbookView xWindow="0" yWindow="0" windowWidth="20490" windowHeight="7770"/>
  </bookViews>
  <sheets>
    <sheet name="Orientações Gerais" sheetId="2" r:id="rId1"/>
    <sheet name="Demonstrativ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12" i="1"/>
  <c r="C13" i="1"/>
  <c r="C14" i="1"/>
  <c r="C15" i="1"/>
  <c r="C21" i="1"/>
  <c r="C20" i="1" s="1"/>
  <c r="C22" i="1"/>
  <c r="C23" i="1"/>
  <c r="C24" i="1"/>
  <c r="C32" i="1"/>
  <c r="C33" i="1"/>
  <c r="C34" i="1"/>
  <c r="C11" i="1" l="1"/>
  <c r="C2" i="1" s="1"/>
</calcChain>
</file>

<file path=xl/sharedStrings.xml><?xml version="1.0" encoding="utf-8"?>
<sst xmlns="http://schemas.openxmlformats.org/spreadsheetml/2006/main" count="270" uniqueCount="68">
  <si>
    <t>Mensalidades/despesas de associados/receitas</t>
  </si>
  <si>
    <t>Benefícios - Festa de fim de ano</t>
  </si>
  <si>
    <t>Benefícios - Bolas de futebol</t>
  </si>
  <si>
    <t>Benefícios - Locação de quadra</t>
  </si>
  <si>
    <t>Despesas administrativas</t>
  </si>
  <si>
    <t>Impostos atrasados de outras gestões</t>
  </si>
  <si>
    <t>Ingressos de cinema - Venda</t>
  </si>
  <si>
    <t>Goodcard</t>
  </si>
  <si>
    <t>Honorários</t>
  </si>
  <si>
    <t>Ingressos de cinema - Compra</t>
  </si>
  <si>
    <t>Mensalidades/despesas de associados</t>
  </si>
  <si>
    <t>Benefícios - Happy Hour</t>
  </si>
  <si>
    <t>Benefícios - Campeonato Society</t>
  </si>
  <si>
    <t>Mensalidades/despesas de associados/rendimentos</t>
  </si>
  <si>
    <t>Benefícios - Feijoada</t>
  </si>
  <si>
    <t>Ingresso Cinema - Venda</t>
  </si>
  <si>
    <t>Ingresso Cinema - Compra</t>
  </si>
  <si>
    <t>Brindes</t>
  </si>
  <si>
    <t>Benefícios - Happy River Falls</t>
  </si>
  <si>
    <t>AABB</t>
  </si>
  <si>
    <t>Ingresso Cinema - Venda  </t>
  </si>
  <si>
    <t>Happy River Falls</t>
  </si>
  <si>
    <t>Benefício - Locação de quadra</t>
  </si>
  <si>
    <t>Ingressos cinema - Venda</t>
  </si>
  <si>
    <t>Ingressos cinema - Compra</t>
  </si>
  <si>
    <t>Despesas adminstrativas</t>
  </si>
  <si>
    <t>11924.00</t>
  </si>
  <si>
    <t>Campeonato Futsal</t>
  </si>
  <si>
    <t>Benefício - Aniversário do Grêmio </t>
  </si>
  <si>
    <t>Ingressos Cinema - Venda</t>
  </si>
  <si>
    <t>Ingressos Cinema - Compra</t>
  </si>
  <si>
    <t>Imposto de Renda sobre Mútuo</t>
  </si>
  <si>
    <t>Contrato Mútuo</t>
  </si>
  <si>
    <t>Benefício - Dia da mulher</t>
  </si>
  <si>
    <t>Honorários contábeis</t>
  </si>
  <si>
    <t>Benefício - Happy de Carnaval</t>
  </si>
  <si>
    <t>Benefícios - Happy independência</t>
  </si>
  <si>
    <t>Entradas</t>
  </si>
  <si>
    <t>Impostos atrasados gestão anterior</t>
  </si>
  <si>
    <t>12/1017</t>
  </si>
  <si>
    <t>Happy Carnaval</t>
  </si>
  <si>
    <t>Benefício - Festa fim de ano</t>
  </si>
  <si>
    <t>Benefício - Camp. Society</t>
  </si>
  <si>
    <t>Impostos atrasados gestão anterior</t>
  </si>
  <si>
    <t>Honorários contábeis</t>
  </si>
  <si>
    <t>Benefício - Campeonato Futsal</t>
  </si>
  <si>
    <t>Benefício - Campeonato Society</t>
  </si>
  <si>
    <t>Benefício - Festa de fim de ano</t>
  </si>
  <si>
    <t>GoodCard</t>
  </si>
  <si>
    <t>Impostos</t>
  </si>
  <si>
    <t>Benefício - Happy independência</t>
  </si>
  <si>
    <t>Rescisão Funcionário</t>
  </si>
  <si>
    <t>Despesas Administrativas</t>
  </si>
  <si>
    <t>Benefício - Locação quadra</t>
  </si>
  <si>
    <t>Benefício - Feijoada</t>
  </si>
  <si>
    <t>* Despesas administrativas: folha de pagamento, impostos, tarifas bancárias, material de expediente;</t>
  </si>
  <si>
    <t>* GoodCard: uso do cartão pelos associados. O valor total é pago pelo Grêmio e no mês seguinte é repassado via Entradas;</t>
  </si>
  <si>
    <t>* Benefícios: gastos com locação de quadra, atividades esportivas e eventos;</t>
  </si>
  <si>
    <t>* Entradas: mensalidade dos associados, repasse das empresas, descontos de festas, repasse do GoodCard e outros descontos em folha pagos anteriormente pelo Grêmio.</t>
  </si>
  <si>
    <t>SALDO</t>
  </si>
  <si>
    <t>Benefícios - Campanha Doação de Sangue</t>
  </si>
  <si>
    <t>Benefícios - Happy de Natal</t>
  </si>
  <si>
    <t>* Os valores são arredondados, podendo haver pequenas diferenças no somatório.</t>
  </si>
  <si>
    <t>ORIENTAÇÕES GERAIS</t>
  </si>
  <si>
    <t>A VALIDAR</t>
  </si>
  <si>
    <t>ITEM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</si>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</sst>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7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17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cols>
    <col min="1" max="1" width="92.625" bestFit="1" customWidth="1"/>
  </cols>
  <sheetData>
    <row r="1" spans="1:1" ht="15.75" thickBot="1" x14ac:dyDescent="0.3">
      <c r="A1" s="11" t="s">
        <v>63</v>
      </c>
    </row>
    <row r="2" spans="1:1" x14ac:dyDescent="0.25">
      <c r="A2" s="8" t="s">
        <v>55</v>
      </c>
    </row>
    <row r="3" spans="1:1" x14ac:dyDescent="0.25">
      <c r="A3" s="9" t="s">
        <v>56</v>
      </c>
    </row>
    <row r="4" spans="1:1" x14ac:dyDescent="0.25">
      <c r="A4" s="9" t="s">
        <v>57</v>
      </c>
    </row>
    <row r="5" spans="1:1" x14ac:dyDescent="0.25">
      <c r="A5" s="9" t="s">
        <v>58</v>
      </c>
    </row>
    <row r="6" spans="1:1" ht="15.75" thickBot="1" x14ac:dyDescent="0.3">
      <c r="A6" s="10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workbookViewId="0">
      <selection activeCell="A3" sqref="A3"/>
    </sheetView>
  </sheetViews>
  <sheetFormatPr defaultRowHeight="15" x14ac:dyDescent="0.25"/>
  <cols>
    <col min="1" max="1" width="43.625" customWidth="1"/>
    <col min="2" max="2" width="6.625" bestFit="1" customWidth="1"/>
    <col min="3" max="3" width="10.25" customWidth="1"/>
  </cols>
  <sheetData>
    <row r="1" spans="1:3" x14ac:dyDescent="0.25">
      <c r="A1" s="1" t="s">
        <v>65</v>
      </c>
      <c r="B1" s="1" t="s">
        <v>66</v>
      </c>
      <c r="C1" s="2" t="s">
        <v>67</v>
      </c>
    </row>
    <row r="2" spans="1:3" x14ac:dyDescent="0.25">
      <c r="A2" s="1" t="s">
        <v>59</v>
      </c>
      <c r="B2" s="6">
        <v>43800</v>
      </c>
      <c r="C2" s="7">
        <f>SUM(C3:C11)</f>
        <v>38700</v>
      </c>
    </row>
    <row r="3" spans="1:3" x14ac:dyDescent="0.25">
      <c r="A3" s="3" t="s">
        <v>0</v>
      </c>
      <c r="B3" s="4">
        <v>43800</v>
      </c>
      <c r="C3" s="5">
        <f>-15+17565-21</f>
        <v>17529</v>
      </c>
    </row>
    <row r="4" spans="1:3" x14ac:dyDescent="0.25">
      <c r="A4" s="3" t="s">
        <v>4</v>
      </c>
      <c r="B4" s="4">
        <v>43800</v>
      </c>
      <c r="C4" s="5">
        <f>-81-11-8-10-1000-140</f>
        <v>-1250</v>
      </c>
    </row>
    <row r="5" spans="1:3" x14ac:dyDescent="0.25">
      <c r="A5" s="3" t="s">
        <v>1</v>
      </c>
      <c r="B5" s="4">
        <v>43800</v>
      </c>
      <c r="C5" s="5">
        <f>-21-150</f>
        <v>-171</v>
      </c>
    </row>
    <row r="6" spans="1:3" x14ac:dyDescent="0.25">
      <c r="A6" s="3" t="s">
        <v>60</v>
      </c>
      <c r="B6" s="4">
        <v>43800</v>
      </c>
      <c r="C6" s="5">
        <f>-172-34</f>
        <v>-206</v>
      </c>
    </row>
    <row r="7" spans="1:3" x14ac:dyDescent="0.25">
      <c r="A7" s="3" t="s">
        <v>61</v>
      </c>
      <c r="B7" s="4">
        <v>43800</v>
      </c>
      <c r="C7" s="5">
        <f>-5958-1075-1840</f>
        <v>-8873</v>
      </c>
    </row>
    <row r="8" spans="1:3" x14ac:dyDescent="0.25">
      <c r="A8" s="3" t="s">
        <v>6</v>
      </c>
      <c r="B8" s="4">
        <v>43800</v>
      </c>
      <c r="C8" s="5">
        <v>860</v>
      </c>
    </row>
    <row r="9" spans="1:3" x14ac:dyDescent="0.25">
      <c r="A9" s="3" t="s">
        <v>7</v>
      </c>
      <c r="B9" s="4">
        <v>43800</v>
      </c>
      <c r="C9" s="5">
        <v>-6512</v>
      </c>
    </row>
    <row r="10" spans="1:3" x14ac:dyDescent="0.25">
      <c r="A10" s="3" t="s">
        <v>8</v>
      </c>
      <c r="B10" s="4">
        <v>43800</v>
      </c>
      <c r="C10" s="5">
        <v>-643</v>
      </c>
    </row>
    <row r="11" spans="1:3" x14ac:dyDescent="0.25">
      <c r="A11" s="1" t="s">
        <v>59</v>
      </c>
      <c r="B11" s="6">
        <v>43770</v>
      </c>
      <c r="C11" s="7">
        <f>SUM(C12:C20)</f>
        <v>37966</v>
      </c>
    </row>
    <row r="12" spans="1:3" x14ac:dyDescent="0.25">
      <c r="A12" s="3" t="s">
        <v>0</v>
      </c>
      <c r="B12" s="4">
        <v>43770</v>
      </c>
      <c r="C12" s="5">
        <f>-165+18044+385+237</f>
        <v>18501</v>
      </c>
    </row>
    <row r="13" spans="1:3" x14ac:dyDescent="0.25">
      <c r="A13" s="3" t="s">
        <v>4</v>
      </c>
      <c r="B13" s="4">
        <v>43770</v>
      </c>
      <c r="C13" s="5">
        <f>-81-525-17-9</f>
        <v>-632</v>
      </c>
    </row>
    <row r="14" spans="1:3" x14ac:dyDescent="0.25">
      <c r="A14" s="3" t="s">
        <v>1</v>
      </c>
      <c r="B14" s="4">
        <v>43770</v>
      </c>
      <c r="C14" s="5">
        <f>-1010-2135-550-10290-1733</f>
        <v>-15718</v>
      </c>
    </row>
    <row r="15" spans="1:3" x14ac:dyDescent="0.25">
      <c r="A15" s="3" t="s">
        <v>61</v>
      </c>
      <c r="B15" s="4">
        <v>43770</v>
      </c>
      <c r="C15" s="5">
        <f>-1500</f>
        <v>-1500</v>
      </c>
    </row>
    <row r="16" spans="1:3" x14ac:dyDescent="0.25">
      <c r="A16" s="3" t="s">
        <v>6</v>
      </c>
      <c r="B16" s="4">
        <v>43770</v>
      </c>
      <c r="C16" s="5">
        <v>345</v>
      </c>
    </row>
    <row r="17" spans="1:3" x14ac:dyDescent="0.25">
      <c r="A17" s="3" t="s">
        <v>9</v>
      </c>
      <c r="B17" s="4">
        <v>43770</v>
      </c>
      <c r="C17" s="5">
        <v>-2250</v>
      </c>
    </row>
    <row r="18" spans="1:3" x14ac:dyDescent="0.25">
      <c r="A18" s="3" t="s">
        <v>7</v>
      </c>
      <c r="B18" s="4">
        <v>43770</v>
      </c>
      <c r="C18" s="5">
        <v>-5771</v>
      </c>
    </row>
    <row r="19" spans="1:3" x14ac:dyDescent="0.25">
      <c r="A19" s="3" t="s">
        <v>8</v>
      </c>
      <c r="B19" s="4">
        <v>43770</v>
      </c>
      <c r="C19" s="5">
        <v>-643</v>
      </c>
    </row>
    <row r="20" spans="1:3" x14ac:dyDescent="0.25">
      <c r="A20" s="1" t="s">
        <v>59</v>
      </c>
      <c r="B20" s="6">
        <v>43739</v>
      </c>
      <c r="C20" s="7">
        <f>SUM(C21:C30)</f>
        <v>45634</v>
      </c>
    </row>
    <row r="21" spans="1:3" x14ac:dyDescent="0.25">
      <c r="A21" s="3" t="s">
        <v>0</v>
      </c>
      <c r="B21" s="4">
        <v>43739</v>
      </c>
      <c r="C21" s="5">
        <f>27284+7</f>
        <v>27291</v>
      </c>
    </row>
    <row r="22" spans="1:3" x14ac:dyDescent="0.25">
      <c r="A22" s="3" t="s">
        <v>4</v>
      </c>
      <c r="B22" s="4">
        <v>43739</v>
      </c>
      <c r="C22" s="5">
        <f>-81-11-9-24-775</f>
        <v>-900</v>
      </c>
    </row>
    <row r="23" spans="1:3" x14ac:dyDescent="0.25">
      <c r="A23" s="3" t="s">
        <v>1</v>
      </c>
      <c r="B23" s="4">
        <v>43739</v>
      </c>
      <c r="C23" s="5">
        <f>-5000</f>
        <v>-5000</v>
      </c>
    </row>
    <row r="24" spans="1:3" x14ac:dyDescent="0.25">
      <c r="A24" s="3" t="s">
        <v>12</v>
      </c>
      <c r="B24" s="4">
        <v>43739</v>
      </c>
      <c r="C24" s="5">
        <f>-2000-1000-648</f>
        <v>-3648</v>
      </c>
    </row>
    <row r="25" spans="1:3" x14ac:dyDescent="0.25">
      <c r="A25" s="3" t="s">
        <v>17</v>
      </c>
      <c r="B25" s="4">
        <v>43739</v>
      </c>
      <c r="C25" s="5">
        <v>-714</v>
      </c>
    </row>
    <row r="26" spans="1:3" x14ac:dyDescent="0.25">
      <c r="A26" s="3" t="s">
        <v>6</v>
      </c>
      <c r="B26" s="4">
        <v>43739</v>
      </c>
      <c r="C26" s="5">
        <v>1454</v>
      </c>
    </row>
    <row r="27" spans="1:3" x14ac:dyDescent="0.25">
      <c r="A27" s="3" t="s">
        <v>9</v>
      </c>
      <c r="B27" s="4">
        <v>43739</v>
      </c>
      <c r="C27" s="5">
        <v>-1050</v>
      </c>
    </row>
    <row r="28" spans="1:3" x14ac:dyDescent="0.25">
      <c r="A28" s="3" t="s">
        <v>7</v>
      </c>
      <c r="B28" s="4">
        <v>43739</v>
      </c>
      <c r="C28" s="5">
        <v>-6316</v>
      </c>
    </row>
    <row r="29" spans="1:3" x14ac:dyDescent="0.25">
      <c r="A29" s="3" t="s">
        <v>8</v>
      </c>
      <c r="B29" s="4">
        <v>43739</v>
      </c>
      <c r="C29" s="5">
        <v>-1286</v>
      </c>
    </row>
    <row r="30" spans="1:3" x14ac:dyDescent="0.25">
      <c r="A30" s="1" t="s">
        <v>59</v>
      </c>
      <c r="B30" s="6">
        <v>43709</v>
      </c>
      <c r="C30" s="7">
        <v>35803</v>
      </c>
    </row>
    <row r="31" spans="1:3" x14ac:dyDescent="0.25">
      <c r="A31" s="3" t="s">
        <v>0</v>
      </c>
      <c r="B31" s="4">
        <v>43709</v>
      </c>
      <c r="C31" s="5">
        <v>27284</v>
      </c>
    </row>
    <row r="32" spans="1:3" x14ac:dyDescent="0.25">
      <c r="A32" s="3" t="s">
        <v>4</v>
      </c>
      <c r="B32" s="4">
        <v>43709</v>
      </c>
      <c r="C32" s="5">
        <f>-81-11-9-24-775</f>
        <v>-900</v>
      </c>
    </row>
    <row r="33" spans="1:3" x14ac:dyDescent="0.25">
      <c r="A33" s="3" t="s">
        <v>1</v>
      </c>
      <c r="B33" s="4">
        <v>43709</v>
      </c>
      <c r="C33" s="5">
        <f>-5000</f>
        <v>-5000</v>
      </c>
    </row>
    <row r="34" spans="1:3" x14ac:dyDescent="0.25">
      <c r="A34" s="3" t="s">
        <v>12</v>
      </c>
      <c r="B34" s="4">
        <v>43709</v>
      </c>
      <c r="C34" s="5">
        <f>-2000-1000-648</f>
        <v>-3648</v>
      </c>
    </row>
    <row r="35" spans="1:3" x14ac:dyDescent="0.25">
      <c r="A35" s="3" t="s">
        <v>17</v>
      </c>
      <c r="B35" s="4">
        <v>43709</v>
      </c>
      <c r="C35" s="5">
        <v>-714</v>
      </c>
    </row>
    <row r="36" spans="1:3" x14ac:dyDescent="0.25">
      <c r="A36" s="3" t="s">
        <v>6</v>
      </c>
      <c r="B36" s="4">
        <v>43709</v>
      </c>
      <c r="C36" s="5">
        <v>1295</v>
      </c>
    </row>
    <row r="37" spans="1:3" x14ac:dyDescent="0.25">
      <c r="A37" s="3" t="s">
        <v>9</v>
      </c>
      <c r="B37" s="4">
        <v>43709</v>
      </c>
      <c r="C37" s="5">
        <v>-1050</v>
      </c>
    </row>
    <row r="38" spans="1:3" x14ac:dyDescent="0.25">
      <c r="A38" s="3" t="s">
        <v>7</v>
      </c>
      <c r="B38" s="4">
        <v>43709</v>
      </c>
      <c r="C38" s="5">
        <v>-6316</v>
      </c>
    </row>
    <row r="39" spans="1:3" x14ac:dyDescent="0.25">
      <c r="A39" s="3" t="s">
        <v>8</v>
      </c>
      <c r="B39" s="4">
        <v>43709</v>
      </c>
      <c r="C39" s="5">
        <v>0</v>
      </c>
    </row>
    <row r="40" spans="1:3" x14ac:dyDescent="0.25">
      <c r="A40" s="1" t="s">
        <v>59</v>
      </c>
      <c r="B40" s="6">
        <v>43678</v>
      </c>
      <c r="C40" s="7">
        <v>33104</v>
      </c>
    </row>
    <row r="41" spans="1:3" x14ac:dyDescent="0.25">
      <c r="A41" s="1" t="s">
        <v>59</v>
      </c>
      <c r="B41" s="6">
        <v>43647</v>
      </c>
      <c r="C41" s="7">
        <v>45981</v>
      </c>
    </row>
    <row r="42" spans="1:3" x14ac:dyDescent="0.25">
      <c r="A42" s="1" t="s">
        <v>59</v>
      </c>
      <c r="B42" s="6">
        <v>43617</v>
      </c>
      <c r="C42" s="7">
        <v>44641</v>
      </c>
    </row>
    <row r="43" spans="1:3" x14ac:dyDescent="0.25">
      <c r="A43" s="1" t="s">
        <v>59</v>
      </c>
      <c r="B43" s="6">
        <v>43586</v>
      </c>
      <c r="C43" s="7">
        <v>38631</v>
      </c>
    </row>
    <row r="44" spans="1:3" x14ac:dyDescent="0.25">
      <c r="A44" s="1" t="s">
        <v>59</v>
      </c>
      <c r="B44" s="6">
        <v>43556</v>
      </c>
      <c r="C44" s="7">
        <v>44656</v>
      </c>
    </row>
    <row r="45" spans="1:3" x14ac:dyDescent="0.25">
      <c r="A45" s="1" t="s">
        <v>59</v>
      </c>
      <c r="B45" s="6">
        <v>43525</v>
      </c>
      <c r="C45" s="7">
        <v>39726</v>
      </c>
    </row>
    <row r="46" spans="1:3" x14ac:dyDescent="0.25">
      <c r="A46" s="1" t="s">
        <v>59</v>
      </c>
      <c r="B46" s="6">
        <v>43497</v>
      </c>
      <c r="C46" s="7">
        <v>36940</v>
      </c>
    </row>
    <row r="47" spans="1:3" x14ac:dyDescent="0.25">
      <c r="A47" s="1" t="s">
        <v>59</v>
      </c>
      <c r="B47" s="6">
        <v>43466</v>
      </c>
      <c r="C47" s="7" t="s">
        <v>64</v>
      </c>
    </row>
    <row r="48" spans="1:3" x14ac:dyDescent="0.25">
      <c r="A48" s="1" t="s">
        <v>59</v>
      </c>
      <c r="B48" s="6">
        <v>43435</v>
      </c>
      <c r="C48" s="7">
        <v>28647</v>
      </c>
    </row>
    <row r="49" spans="1:3" x14ac:dyDescent="0.25">
      <c r="A49" s="3" t="s">
        <v>0</v>
      </c>
      <c r="B49" s="4">
        <v>43435</v>
      </c>
      <c r="C49" s="5">
        <v>28976</v>
      </c>
    </row>
    <row r="50" spans="1:3" x14ac:dyDescent="0.25">
      <c r="A50" s="3" t="s">
        <v>1</v>
      </c>
      <c r="B50" s="4">
        <v>43435</v>
      </c>
      <c r="C50" s="5">
        <v>-21452</v>
      </c>
    </row>
    <row r="51" spans="1:3" x14ac:dyDescent="0.25">
      <c r="A51" s="3" t="s">
        <v>2</v>
      </c>
      <c r="B51" s="4">
        <v>43435</v>
      </c>
      <c r="C51" s="5">
        <v>-220</v>
      </c>
    </row>
    <row r="52" spans="1:3" x14ac:dyDescent="0.25">
      <c r="A52" s="3" t="s">
        <v>3</v>
      </c>
      <c r="B52" s="4">
        <v>43435</v>
      </c>
      <c r="C52" s="5">
        <v>-450</v>
      </c>
    </row>
    <row r="53" spans="1:3" x14ac:dyDescent="0.25">
      <c r="A53" s="3" t="s">
        <v>4</v>
      </c>
      <c r="B53" s="4">
        <v>43435</v>
      </c>
      <c r="C53" s="5">
        <v>-443</v>
      </c>
    </row>
    <row r="54" spans="1:3" x14ac:dyDescent="0.25">
      <c r="A54" s="3" t="s">
        <v>5</v>
      </c>
      <c r="B54" s="4">
        <v>43435</v>
      </c>
      <c r="C54" s="5">
        <v>-1137</v>
      </c>
    </row>
    <row r="55" spans="1:3" x14ac:dyDescent="0.25">
      <c r="A55" s="3" t="s">
        <v>6</v>
      </c>
      <c r="B55" s="4">
        <v>43435</v>
      </c>
      <c r="C55" s="5">
        <v>728</v>
      </c>
    </row>
    <row r="56" spans="1:3" x14ac:dyDescent="0.25">
      <c r="A56" s="3" t="s">
        <v>7</v>
      </c>
      <c r="B56" s="4">
        <v>43435</v>
      </c>
      <c r="C56" s="5">
        <v>-9368</v>
      </c>
    </row>
    <row r="57" spans="1:3" x14ac:dyDescent="0.25">
      <c r="A57" s="3" t="s">
        <v>8</v>
      </c>
      <c r="B57" s="4">
        <v>43435</v>
      </c>
      <c r="C57" s="5">
        <v>-592</v>
      </c>
    </row>
    <row r="58" spans="1:3" x14ac:dyDescent="0.25">
      <c r="A58" s="1" t="s">
        <v>59</v>
      </c>
      <c r="B58" s="6">
        <v>43405</v>
      </c>
      <c r="C58" s="7">
        <v>32605</v>
      </c>
    </row>
    <row r="59" spans="1:3" x14ac:dyDescent="0.25">
      <c r="A59" s="3" t="s">
        <v>0</v>
      </c>
      <c r="B59" s="4">
        <v>43405</v>
      </c>
      <c r="C59" s="5">
        <v>45348</v>
      </c>
    </row>
    <row r="60" spans="1:3" x14ac:dyDescent="0.25">
      <c r="A60" s="3" t="s">
        <v>3</v>
      </c>
      <c r="B60" s="4">
        <v>43405</v>
      </c>
      <c r="C60" s="5">
        <v>-450</v>
      </c>
    </row>
    <row r="61" spans="1:3" x14ac:dyDescent="0.25">
      <c r="A61" s="3" t="s">
        <v>1</v>
      </c>
      <c r="B61" s="4">
        <v>43405</v>
      </c>
      <c r="C61" s="5">
        <v>-3248</v>
      </c>
    </row>
    <row r="62" spans="1:3" x14ac:dyDescent="0.25">
      <c r="A62" s="3" t="s">
        <v>4</v>
      </c>
      <c r="B62" s="4">
        <v>43405</v>
      </c>
      <c r="C62" s="5">
        <v>-77</v>
      </c>
    </row>
    <row r="63" spans="1:3" x14ac:dyDescent="0.25">
      <c r="A63" s="3" t="s">
        <v>5</v>
      </c>
      <c r="B63" s="4">
        <v>43405</v>
      </c>
      <c r="C63" s="5">
        <v>-1129</v>
      </c>
    </row>
    <row r="64" spans="1:3" x14ac:dyDescent="0.25">
      <c r="A64" s="3" t="s">
        <v>9</v>
      </c>
      <c r="B64" s="4">
        <v>43405</v>
      </c>
      <c r="C64" s="5">
        <v>-2100</v>
      </c>
    </row>
    <row r="65" spans="1:3" x14ac:dyDescent="0.25">
      <c r="A65" s="3" t="s">
        <v>6</v>
      </c>
      <c r="B65" s="4">
        <v>43405</v>
      </c>
      <c r="C65" s="5">
        <v>602</v>
      </c>
    </row>
    <row r="66" spans="1:3" x14ac:dyDescent="0.25">
      <c r="A66" s="3" t="s">
        <v>7</v>
      </c>
      <c r="B66" s="4">
        <v>43405</v>
      </c>
      <c r="C66" s="5">
        <v>-9605</v>
      </c>
    </row>
    <row r="67" spans="1:3" x14ac:dyDescent="0.25">
      <c r="A67" s="3" t="s">
        <v>8</v>
      </c>
      <c r="B67" s="4">
        <v>43405</v>
      </c>
      <c r="C67" s="5">
        <v>-592</v>
      </c>
    </row>
    <row r="68" spans="1:3" x14ac:dyDescent="0.25">
      <c r="A68" s="1" t="s">
        <v>59</v>
      </c>
      <c r="B68" s="6">
        <v>43374</v>
      </c>
      <c r="C68" s="7">
        <v>6454</v>
      </c>
    </row>
    <row r="69" spans="1:3" x14ac:dyDescent="0.25">
      <c r="A69" s="3" t="s">
        <v>10</v>
      </c>
      <c r="B69" s="4">
        <v>43374</v>
      </c>
      <c r="C69" s="5">
        <v>13</v>
      </c>
    </row>
    <row r="70" spans="1:3" x14ac:dyDescent="0.25">
      <c r="A70" s="3" t="s">
        <v>1</v>
      </c>
      <c r="B70" s="4">
        <v>43374</v>
      </c>
      <c r="C70" s="5">
        <v>-3055</v>
      </c>
    </row>
    <row r="71" spans="1:3" x14ac:dyDescent="0.25">
      <c r="A71" s="3" t="s">
        <v>11</v>
      </c>
      <c r="B71" s="4">
        <v>43374</v>
      </c>
      <c r="C71" s="5">
        <v>-11307</v>
      </c>
    </row>
    <row r="72" spans="1:3" x14ac:dyDescent="0.25">
      <c r="A72" s="3" t="s">
        <v>12</v>
      </c>
      <c r="B72" s="4">
        <v>43374</v>
      </c>
      <c r="C72" s="5">
        <v>-5462</v>
      </c>
    </row>
    <row r="73" spans="1:3" x14ac:dyDescent="0.25">
      <c r="A73" s="3" t="s">
        <v>3</v>
      </c>
      <c r="B73" s="4">
        <v>43374</v>
      </c>
      <c r="C73" s="5">
        <v>-450</v>
      </c>
    </row>
    <row r="74" spans="1:3" x14ac:dyDescent="0.25">
      <c r="A74" s="3" t="s">
        <v>4</v>
      </c>
      <c r="B74" s="4">
        <v>43374</v>
      </c>
      <c r="C74" s="5">
        <v>-80</v>
      </c>
    </row>
    <row r="75" spans="1:3" x14ac:dyDescent="0.25">
      <c r="A75" s="3" t="s">
        <v>6</v>
      </c>
      <c r="B75" s="4">
        <v>43374</v>
      </c>
      <c r="C75" s="5">
        <v>516</v>
      </c>
    </row>
    <row r="76" spans="1:3" x14ac:dyDescent="0.25">
      <c r="A76" s="3" t="s">
        <v>7</v>
      </c>
      <c r="B76" s="4">
        <v>43374</v>
      </c>
      <c r="C76" s="5">
        <v>-9152</v>
      </c>
    </row>
    <row r="77" spans="1:3" x14ac:dyDescent="0.25">
      <c r="A77" s="3" t="s">
        <v>8</v>
      </c>
      <c r="B77" s="4">
        <v>43374</v>
      </c>
      <c r="C77" s="5">
        <v>-592</v>
      </c>
    </row>
    <row r="78" spans="1:3" x14ac:dyDescent="0.25">
      <c r="A78" s="1" t="s">
        <v>59</v>
      </c>
      <c r="B78" s="6">
        <v>43344</v>
      </c>
      <c r="C78" s="7">
        <v>36023</v>
      </c>
    </row>
    <row r="79" spans="1:3" x14ac:dyDescent="0.25">
      <c r="A79" s="3" t="s">
        <v>13</v>
      </c>
      <c r="B79" s="4">
        <v>43344</v>
      </c>
      <c r="C79" s="5">
        <v>35541</v>
      </c>
    </row>
    <row r="80" spans="1:3" x14ac:dyDescent="0.25">
      <c r="A80" s="3" t="s">
        <v>14</v>
      </c>
      <c r="B80" s="4">
        <v>43344</v>
      </c>
      <c r="C80" s="5">
        <v>-270</v>
      </c>
    </row>
    <row r="81" spans="1:3" x14ac:dyDescent="0.25">
      <c r="A81" s="3" t="s">
        <v>3</v>
      </c>
      <c r="B81" s="4">
        <v>43344</v>
      </c>
      <c r="C81" s="5">
        <v>-1350</v>
      </c>
    </row>
    <row r="82" spans="1:3" x14ac:dyDescent="0.25">
      <c r="A82" s="3" t="s">
        <v>4</v>
      </c>
      <c r="B82" s="4">
        <v>43344</v>
      </c>
      <c r="C82" s="5">
        <v>-77</v>
      </c>
    </row>
    <row r="83" spans="1:3" x14ac:dyDescent="0.25">
      <c r="A83" s="3" t="s">
        <v>5</v>
      </c>
      <c r="B83" s="4">
        <v>43344</v>
      </c>
      <c r="C83" s="5">
        <v>-1119</v>
      </c>
    </row>
    <row r="84" spans="1:3" x14ac:dyDescent="0.25">
      <c r="A84" s="3" t="s">
        <v>6</v>
      </c>
      <c r="B84" s="4">
        <v>43344</v>
      </c>
      <c r="C84" s="5">
        <v>266</v>
      </c>
    </row>
    <row r="85" spans="1:3" x14ac:dyDescent="0.25">
      <c r="A85" s="3" t="s">
        <v>9</v>
      </c>
      <c r="B85" s="4">
        <v>43344</v>
      </c>
      <c r="C85" s="5">
        <v>-1400</v>
      </c>
    </row>
    <row r="86" spans="1:3" x14ac:dyDescent="0.25">
      <c r="A86" s="3" t="s">
        <v>7</v>
      </c>
      <c r="B86" s="4">
        <v>43344</v>
      </c>
      <c r="C86" s="5">
        <v>-9687</v>
      </c>
    </row>
    <row r="87" spans="1:3" x14ac:dyDescent="0.25">
      <c r="A87" s="3" t="s">
        <v>8</v>
      </c>
      <c r="B87" s="4">
        <v>43344</v>
      </c>
      <c r="C87" s="5">
        <v>-592</v>
      </c>
    </row>
    <row r="88" spans="1:3" x14ac:dyDescent="0.25">
      <c r="A88" s="1" t="s">
        <v>59</v>
      </c>
      <c r="B88" s="6">
        <v>43313</v>
      </c>
      <c r="C88" s="7">
        <v>14711</v>
      </c>
    </row>
    <row r="89" spans="1:3" x14ac:dyDescent="0.25">
      <c r="A89" s="3" t="s">
        <v>10</v>
      </c>
      <c r="B89" s="4">
        <v>43313</v>
      </c>
      <c r="C89" s="5">
        <v>21659</v>
      </c>
    </row>
    <row r="90" spans="1:3" x14ac:dyDescent="0.25">
      <c r="A90" s="3" t="s">
        <v>4</v>
      </c>
      <c r="B90" s="4">
        <v>43313</v>
      </c>
      <c r="C90" s="5">
        <v>-214</v>
      </c>
    </row>
    <row r="91" spans="1:3" x14ac:dyDescent="0.25">
      <c r="A91" s="3" t="s">
        <v>2</v>
      </c>
      <c r="B91" s="4">
        <v>43313</v>
      </c>
      <c r="C91" s="5">
        <v>-120</v>
      </c>
    </row>
    <row r="92" spans="1:3" x14ac:dyDescent="0.25">
      <c r="A92" s="3" t="s">
        <v>14</v>
      </c>
      <c r="B92" s="4">
        <v>43313</v>
      </c>
      <c r="C92" s="5">
        <v>-22089</v>
      </c>
    </row>
    <row r="93" spans="1:3" x14ac:dyDescent="0.25">
      <c r="A93" s="3" t="s">
        <v>5</v>
      </c>
      <c r="B93" s="4">
        <v>43313</v>
      </c>
      <c r="C93" s="5">
        <v>-1113</v>
      </c>
    </row>
    <row r="94" spans="1:3" x14ac:dyDescent="0.25">
      <c r="A94" s="3" t="s">
        <v>15</v>
      </c>
      <c r="B94" s="4">
        <v>43313</v>
      </c>
      <c r="C94" s="5">
        <v>434</v>
      </c>
    </row>
    <row r="95" spans="1:3" x14ac:dyDescent="0.25">
      <c r="A95" s="3" t="s">
        <v>16</v>
      </c>
      <c r="B95" s="4">
        <v>43313</v>
      </c>
      <c r="C95" s="5">
        <v>-2100</v>
      </c>
    </row>
    <row r="96" spans="1:3" x14ac:dyDescent="0.25">
      <c r="A96" s="3" t="s">
        <v>7</v>
      </c>
      <c r="B96" s="4">
        <v>43313</v>
      </c>
      <c r="C96" s="5">
        <v>-9062</v>
      </c>
    </row>
    <row r="97" spans="1:3" x14ac:dyDescent="0.25">
      <c r="A97" s="3" t="s">
        <v>8</v>
      </c>
      <c r="B97" s="4">
        <v>43313</v>
      </c>
      <c r="C97" s="5">
        <v>-592</v>
      </c>
    </row>
    <row r="98" spans="1:3" x14ac:dyDescent="0.25">
      <c r="A98" s="1" t="s">
        <v>59</v>
      </c>
      <c r="B98" s="6">
        <v>43282</v>
      </c>
      <c r="C98" s="7">
        <v>27908</v>
      </c>
    </row>
    <row r="99" spans="1:3" x14ac:dyDescent="0.25">
      <c r="A99" s="3" t="s">
        <v>17</v>
      </c>
      <c r="B99" s="4">
        <v>43282</v>
      </c>
      <c r="C99" s="5">
        <v>-1420</v>
      </c>
    </row>
    <row r="100" spans="1:3" x14ac:dyDescent="0.25">
      <c r="A100" s="3" t="s">
        <v>18</v>
      </c>
      <c r="B100" s="4">
        <v>43282</v>
      </c>
      <c r="C100" s="5">
        <v>-8575</v>
      </c>
    </row>
    <row r="101" spans="1:3" x14ac:dyDescent="0.25">
      <c r="A101" s="3" t="s">
        <v>10</v>
      </c>
      <c r="B101" s="4">
        <v>43282</v>
      </c>
      <c r="C101" s="5">
        <v>14348</v>
      </c>
    </row>
    <row r="102" spans="1:3" x14ac:dyDescent="0.25">
      <c r="A102" s="3" t="s">
        <v>7</v>
      </c>
      <c r="B102" s="4">
        <v>43282</v>
      </c>
      <c r="C102" s="5">
        <v>-9162</v>
      </c>
    </row>
    <row r="103" spans="1:3" x14ac:dyDescent="0.25">
      <c r="A103" s="3" t="s">
        <v>19</v>
      </c>
      <c r="B103" s="4">
        <v>43282</v>
      </c>
      <c r="C103" s="5">
        <v>-255</v>
      </c>
    </row>
    <row r="104" spans="1:3" x14ac:dyDescent="0.25">
      <c r="A104" s="3" t="s">
        <v>3</v>
      </c>
      <c r="B104" s="4">
        <v>43282</v>
      </c>
      <c r="C104" s="5">
        <v>-450</v>
      </c>
    </row>
    <row r="105" spans="1:3" x14ac:dyDescent="0.25">
      <c r="A105" s="3" t="s">
        <v>5</v>
      </c>
      <c r="B105" s="4">
        <v>43282</v>
      </c>
      <c r="C105" s="5">
        <v>-1094</v>
      </c>
    </row>
    <row r="106" spans="1:3" x14ac:dyDescent="0.25">
      <c r="A106" s="3" t="s">
        <v>20</v>
      </c>
      <c r="B106" s="4">
        <v>43282</v>
      </c>
      <c r="C106" s="5">
        <v>2575</v>
      </c>
    </row>
    <row r="107" spans="1:3" x14ac:dyDescent="0.25">
      <c r="A107" s="3" t="s">
        <v>16</v>
      </c>
      <c r="B107" s="4">
        <v>43282</v>
      </c>
      <c r="C107" s="5">
        <v>-1400</v>
      </c>
    </row>
    <row r="108" spans="1:3" x14ac:dyDescent="0.25">
      <c r="A108" s="3" t="s">
        <v>4</v>
      </c>
      <c r="B108" s="4">
        <v>43282</v>
      </c>
      <c r="C108" s="5">
        <v>-77</v>
      </c>
    </row>
    <row r="109" spans="1:3" x14ac:dyDescent="0.25">
      <c r="A109" s="3" t="s">
        <v>8</v>
      </c>
      <c r="B109" s="4">
        <v>43282</v>
      </c>
      <c r="C109" s="5">
        <v>-592</v>
      </c>
    </row>
    <row r="110" spans="1:3" x14ac:dyDescent="0.25">
      <c r="A110" s="1" t="s">
        <v>59</v>
      </c>
      <c r="B110" s="6">
        <v>43252</v>
      </c>
      <c r="C110" s="7">
        <v>34010</v>
      </c>
    </row>
    <row r="111" spans="1:3" x14ac:dyDescent="0.25">
      <c r="A111" s="3" t="s">
        <v>10</v>
      </c>
      <c r="B111" s="4">
        <v>43252</v>
      </c>
      <c r="C111" s="5">
        <v>35459</v>
      </c>
    </row>
    <row r="112" spans="1:3" x14ac:dyDescent="0.25">
      <c r="A112" s="3" t="s">
        <v>7</v>
      </c>
      <c r="B112" s="4">
        <v>43252</v>
      </c>
      <c r="C112" s="5">
        <v>-9361</v>
      </c>
    </row>
    <row r="113" spans="1:3" x14ac:dyDescent="0.25">
      <c r="A113" s="3" t="s">
        <v>19</v>
      </c>
      <c r="B113" s="4">
        <v>43252</v>
      </c>
      <c r="C113" s="5">
        <v>-85</v>
      </c>
    </row>
    <row r="114" spans="1:3" x14ac:dyDescent="0.25">
      <c r="A114" s="3" t="s">
        <v>21</v>
      </c>
      <c r="B114" s="4">
        <v>43252</v>
      </c>
      <c r="C114" s="5">
        <v>-1260</v>
      </c>
    </row>
    <row r="115" spans="1:3" x14ac:dyDescent="0.25">
      <c r="A115" s="3" t="s">
        <v>22</v>
      </c>
      <c r="B115" s="4">
        <v>43252</v>
      </c>
      <c r="C115" s="5">
        <v>-450</v>
      </c>
    </row>
    <row r="116" spans="1:3" x14ac:dyDescent="0.25">
      <c r="A116" s="3" t="s">
        <v>5</v>
      </c>
      <c r="B116" s="4">
        <v>43252</v>
      </c>
      <c r="C116" s="5">
        <v>-1089</v>
      </c>
    </row>
    <row r="117" spans="1:3" x14ac:dyDescent="0.25">
      <c r="A117" s="3" t="s">
        <v>23</v>
      </c>
      <c r="B117" s="4">
        <v>43252</v>
      </c>
      <c r="C117" s="5">
        <v>1618</v>
      </c>
    </row>
    <row r="118" spans="1:3" x14ac:dyDescent="0.25">
      <c r="A118" s="3" t="s">
        <v>24</v>
      </c>
      <c r="B118" s="4">
        <v>43252</v>
      </c>
      <c r="C118" s="5">
        <v>-1960</v>
      </c>
    </row>
    <row r="119" spans="1:3" x14ac:dyDescent="0.25">
      <c r="A119" s="3" t="s">
        <v>25</v>
      </c>
      <c r="B119" s="4">
        <v>43252</v>
      </c>
      <c r="C119" s="5">
        <v>-194</v>
      </c>
    </row>
    <row r="120" spans="1:3" x14ac:dyDescent="0.25">
      <c r="A120" s="3" t="s">
        <v>8</v>
      </c>
      <c r="B120" s="4">
        <v>43252</v>
      </c>
      <c r="C120" s="5">
        <v>-592</v>
      </c>
    </row>
    <row r="121" spans="1:3" x14ac:dyDescent="0.25">
      <c r="A121" s="1" t="s">
        <v>59</v>
      </c>
      <c r="B121" s="6">
        <v>43221</v>
      </c>
      <c r="C121" s="7" t="s">
        <v>26</v>
      </c>
    </row>
    <row r="122" spans="1:3" x14ac:dyDescent="0.25">
      <c r="A122" s="3" t="s">
        <v>27</v>
      </c>
      <c r="B122" s="4">
        <v>43221</v>
      </c>
      <c r="C122" s="5">
        <v>-6227</v>
      </c>
    </row>
    <row r="123" spans="1:3" x14ac:dyDescent="0.25">
      <c r="A123" s="1" t="s">
        <v>59</v>
      </c>
      <c r="B123" s="6">
        <v>43191</v>
      </c>
      <c r="C123" s="7">
        <v>26144</v>
      </c>
    </row>
    <row r="124" spans="1:3" x14ac:dyDescent="0.25">
      <c r="A124" s="3" t="s">
        <v>7</v>
      </c>
      <c r="B124" s="3"/>
      <c r="C124" s="5"/>
    </row>
    <row r="125" spans="1:3" x14ac:dyDescent="0.25">
      <c r="A125" s="3" t="s">
        <v>10</v>
      </c>
      <c r="B125" s="4">
        <v>43191</v>
      </c>
      <c r="C125" s="5">
        <v>23545</v>
      </c>
    </row>
    <row r="126" spans="1:3" x14ac:dyDescent="0.25">
      <c r="A126" s="3" t="s">
        <v>28</v>
      </c>
      <c r="B126" s="4">
        <v>43191</v>
      </c>
      <c r="C126" s="5">
        <v>-25300</v>
      </c>
    </row>
    <row r="127" spans="1:3" x14ac:dyDescent="0.25">
      <c r="A127" s="3" t="s">
        <v>22</v>
      </c>
      <c r="B127" s="4">
        <v>43191</v>
      </c>
      <c r="C127" s="5">
        <v>-300</v>
      </c>
    </row>
    <row r="128" spans="1:3" x14ac:dyDescent="0.25">
      <c r="A128" s="3" t="s">
        <v>19</v>
      </c>
      <c r="B128" s="4">
        <v>43191</v>
      </c>
      <c r="C128" s="5">
        <v>-85</v>
      </c>
    </row>
    <row r="129" spans="1:3" x14ac:dyDescent="0.25">
      <c r="A129" s="3" t="s">
        <v>5</v>
      </c>
      <c r="B129" s="4">
        <v>43191</v>
      </c>
      <c r="C129" s="5">
        <v>-1078</v>
      </c>
    </row>
    <row r="130" spans="1:3" x14ac:dyDescent="0.25">
      <c r="A130" s="3" t="s">
        <v>29</v>
      </c>
      <c r="B130" s="4">
        <v>43191</v>
      </c>
      <c r="C130" s="5">
        <v>204</v>
      </c>
    </row>
    <row r="131" spans="1:3" x14ac:dyDescent="0.25">
      <c r="A131" s="3" t="s">
        <v>30</v>
      </c>
      <c r="B131" s="4">
        <v>43191</v>
      </c>
      <c r="C131" s="5">
        <v>-980</v>
      </c>
    </row>
    <row r="132" spans="1:3" x14ac:dyDescent="0.25">
      <c r="A132" s="3" t="s">
        <v>4</v>
      </c>
      <c r="B132" s="4">
        <v>43191</v>
      </c>
      <c r="C132" s="5">
        <v>-307</v>
      </c>
    </row>
    <row r="133" spans="1:3" x14ac:dyDescent="0.25">
      <c r="A133" s="3" t="s">
        <v>8</v>
      </c>
      <c r="B133" s="4">
        <v>43191</v>
      </c>
      <c r="C133" s="5">
        <v>-592</v>
      </c>
    </row>
    <row r="134" spans="1:3" x14ac:dyDescent="0.25">
      <c r="A134" s="1" t="s">
        <v>59</v>
      </c>
      <c r="B134" s="6">
        <v>43160</v>
      </c>
      <c r="C134" s="7">
        <v>31237</v>
      </c>
    </row>
    <row r="135" spans="1:3" x14ac:dyDescent="0.25">
      <c r="A135" s="3" t="s">
        <v>10</v>
      </c>
      <c r="B135" s="4">
        <v>43160</v>
      </c>
      <c r="C135" s="5">
        <v>17104</v>
      </c>
    </row>
    <row r="136" spans="1:3" x14ac:dyDescent="0.25">
      <c r="A136" s="3" t="s">
        <v>7</v>
      </c>
      <c r="B136" s="4">
        <v>43160</v>
      </c>
      <c r="C136" s="5">
        <v>-10305</v>
      </c>
    </row>
    <row r="137" spans="1:3" x14ac:dyDescent="0.25">
      <c r="A137" s="3" t="s">
        <v>29</v>
      </c>
      <c r="B137" s="4">
        <v>43160</v>
      </c>
      <c r="C137" s="5">
        <v>1207</v>
      </c>
    </row>
    <row r="138" spans="1:3" x14ac:dyDescent="0.25">
      <c r="A138" s="3" t="s">
        <v>30</v>
      </c>
      <c r="B138" s="4">
        <v>43160</v>
      </c>
      <c r="C138" s="5">
        <v>-1400</v>
      </c>
    </row>
    <row r="139" spans="1:3" x14ac:dyDescent="0.25">
      <c r="A139" s="3" t="s">
        <v>31</v>
      </c>
      <c r="B139" s="4">
        <v>43160</v>
      </c>
      <c r="C139" s="5">
        <v>-189</v>
      </c>
    </row>
    <row r="140" spans="1:3" x14ac:dyDescent="0.25">
      <c r="A140" s="3" t="s">
        <v>32</v>
      </c>
      <c r="B140" s="4">
        <v>43160</v>
      </c>
      <c r="C140" s="5">
        <v>-10757</v>
      </c>
    </row>
    <row r="141" spans="1:3" x14ac:dyDescent="0.25">
      <c r="A141" s="3" t="s">
        <v>4</v>
      </c>
      <c r="B141" s="4">
        <v>43160</v>
      </c>
      <c r="C141" s="5">
        <v>-192</v>
      </c>
    </row>
    <row r="142" spans="1:3" x14ac:dyDescent="0.25">
      <c r="A142" s="3" t="s">
        <v>19</v>
      </c>
      <c r="B142" s="4">
        <v>43160</v>
      </c>
      <c r="C142" s="5">
        <v>-170</v>
      </c>
    </row>
    <row r="143" spans="1:3" x14ac:dyDescent="0.25">
      <c r="A143" s="3" t="s">
        <v>5</v>
      </c>
      <c r="B143" s="4">
        <v>43160</v>
      </c>
      <c r="C143" s="5">
        <v>-1072</v>
      </c>
    </row>
    <row r="144" spans="1:3" x14ac:dyDescent="0.25">
      <c r="A144" s="3" t="s">
        <v>33</v>
      </c>
      <c r="B144" s="4">
        <v>43160</v>
      </c>
      <c r="C144" s="5">
        <v>-2023</v>
      </c>
    </row>
    <row r="145" spans="1:3" x14ac:dyDescent="0.25">
      <c r="A145" s="3" t="s">
        <v>22</v>
      </c>
      <c r="B145" s="4">
        <v>43160</v>
      </c>
      <c r="C145" s="5">
        <v>-400</v>
      </c>
    </row>
    <row r="146" spans="1:3" x14ac:dyDescent="0.25">
      <c r="A146" s="3" t="s">
        <v>34</v>
      </c>
      <c r="B146" s="4">
        <v>43160</v>
      </c>
      <c r="C146" s="5">
        <v>-550</v>
      </c>
    </row>
    <row r="147" spans="1:3" x14ac:dyDescent="0.25">
      <c r="A147" s="1" t="s">
        <v>59</v>
      </c>
      <c r="B147" s="6">
        <v>43132</v>
      </c>
      <c r="C147" s="7">
        <v>39984</v>
      </c>
    </row>
    <row r="148" spans="1:3" x14ac:dyDescent="0.25">
      <c r="A148" s="3" t="s">
        <v>10</v>
      </c>
      <c r="B148" s="4">
        <v>43132</v>
      </c>
      <c r="C148" s="5">
        <v>31612</v>
      </c>
    </row>
    <row r="149" spans="1:3" x14ac:dyDescent="0.25">
      <c r="A149" s="3" t="s">
        <v>29</v>
      </c>
      <c r="B149" s="4">
        <v>43132</v>
      </c>
      <c r="C149" s="5">
        <v>1372</v>
      </c>
    </row>
    <row r="150" spans="1:3" x14ac:dyDescent="0.25">
      <c r="A150" s="3" t="s">
        <v>30</v>
      </c>
      <c r="B150" s="4">
        <v>43132</v>
      </c>
      <c r="C150" s="5">
        <v>-1400</v>
      </c>
    </row>
    <row r="151" spans="1:3" x14ac:dyDescent="0.25">
      <c r="A151" s="3" t="s">
        <v>4</v>
      </c>
      <c r="B151" s="4">
        <v>43132</v>
      </c>
      <c r="C151" s="5">
        <v>-436</v>
      </c>
    </row>
    <row r="152" spans="1:3" x14ac:dyDescent="0.25">
      <c r="A152" s="3" t="s">
        <v>19</v>
      </c>
      <c r="B152" s="4">
        <v>43132</v>
      </c>
      <c r="C152" s="5">
        <v>-320</v>
      </c>
    </row>
    <row r="153" spans="1:3" x14ac:dyDescent="0.25">
      <c r="A153" s="3" t="s">
        <v>5</v>
      </c>
      <c r="B153" s="4">
        <v>43132</v>
      </c>
      <c r="C153" s="5">
        <v>-2158</v>
      </c>
    </row>
    <row r="154" spans="1:3" x14ac:dyDescent="0.25">
      <c r="A154" s="3" t="s">
        <v>7</v>
      </c>
      <c r="B154" s="4">
        <v>43132</v>
      </c>
      <c r="C154" s="5">
        <v>-10897</v>
      </c>
    </row>
    <row r="155" spans="1:3" x14ac:dyDescent="0.25">
      <c r="A155" s="3" t="s">
        <v>22</v>
      </c>
      <c r="B155" s="4">
        <v>43132</v>
      </c>
      <c r="C155" s="5">
        <v>-800</v>
      </c>
    </row>
    <row r="156" spans="1:3" x14ac:dyDescent="0.25">
      <c r="A156" s="3" t="s">
        <v>35</v>
      </c>
      <c r="B156" s="4">
        <v>43132</v>
      </c>
      <c r="C156" s="5">
        <v>-5888</v>
      </c>
    </row>
    <row r="157" spans="1:3" x14ac:dyDescent="0.25">
      <c r="A157" s="3" t="s">
        <v>34</v>
      </c>
      <c r="B157" s="4">
        <v>43132</v>
      </c>
      <c r="C157" s="5">
        <v>-550</v>
      </c>
    </row>
    <row r="158" spans="1:3" x14ac:dyDescent="0.25">
      <c r="A158" s="1" t="s">
        <v>59</v>
      </c>
      <c r="B158" s="6">
        <v>43101</v>
      </c>
      <c r="C158" s="7">
        <v>29545</v>
      </c>
    </row>
    <row r="159" spans="1:3" x14ac:dyDescent="0.25">
      <c r="A159" s="3" t="s">
        <v>10</v>
      </c>
      <c r="B159" s="4">
        <v>43101</v>
      </c>
      <c r="C159" s="5">
        <v>21930</v>
      </c>
    </row>
    <row r="160" spans="1:3" x14ac:dyDescent="0.25">
      <c r="A160" s="3" t="s">
        <v>7</v>
      </c>
      <c r="B160" s="4">
        <v>43101</v>
      </c>
      <c r="C160" s="5">
        <v>-10050</v>
      </c>
    </row>
    <row r="161" spans="1:3" x14ac:dyDescent="0.25">
      <c r="A161" s="3" t="s">
        <v>5</v>
      </c>
      <c r="B161" s="4">
        <v>43101</v>
      </c>
      <c r="C161" s="5">
        <v>-1062</v>
      </c>
    </row>
    <row r="162" spans="1:3" x14ac:dyDescent="0.25">
      <c r="A162" s="3" t="s">
        <v>30</v>
      </c>
      <c r="B162" s="4">
        <v>43101</v>
      </c>
      <c r="C162" s="5">
        <v>-2380</v>
      </c>
    </row>
    <row r="163" spans="1:3" x14ac:dyDescent="0.25">
      <c r="A163" s="3" t="s">
        <v>29</v>
      </c>
      <c r="B163" s="4">
        <v>43101</v>
      </c>
      <c r="C163" s="5">
        <v>1424</v>
      </c>
    </row>
    <row r="164" spans="1:3" x14ac:dyDescent="0.25">
      <c r="A164" s="3" t="s">
        <v>4</v>
      </c>
      <c r="B164" s="4">
        <v>43101</v>
      </c>
      <c r="C164" s="5">
        <v>-260</v>
      </c>
    </row>
    <row r="165" spans="1:3" x14ac:dyDescent="0.25">
      <c r="A165" s="3" t="s">
        <v>34</v>
      </c>
      <c r="B165" s="4">
        <v>43101</v>
      </c>
      <c r="C165" s="5">
        <v>-550</v>
      </c>
    </row>
    <row r="166" spans="1:3" x14ac:dyDescent="0.25">
      <c r="A166" s="1" t="s">
        <v>59</v>
      </c>
      <c r="B166" s="6">
        <v>43101</v>
      </c>
      <c r="C166" s="7">
        <v>20493</v>
      </c>
    </row>
    <row r="167" spans="1:3" x14ac:dyDescent="0.25">
      <c r="A167" s="3" t="s">
        <v>19</v>
      </c>
      <c r="B167" s="4">
        <v>43070</v>
      </c>
      <c r="C167" s="5">
        <v>-450</v>
      </c>
    </row>
    <row r="168" spans="1:3" x14ac:dyDescent="0.25">
      <c r="A168" s="3" t="s">
        <v>36</v>
      </c>
      <c r="B168" s="4">
        <v>43070</v>
      </c>
      <c r="C168" s="5">
        <v>-345</v>
      </c>
    </row>
    <row r="169" spans="1:3" x14ac:dyDescent="0.25">
      <c r="A169" s="3" t="s">
        <v>37</v>
      </c>
      <c r="B169" s="4">
        <v>43070</v>
      </c>
      <c r="C169" s="5">
        <v>26156</v>
      </c>
    </row>
    <row r="170" spans="1:3" x14ac:dyDescent="0.25">
      <c r="A170" s="3" t="s">
        <v>7</v>
      </c>
      <c r="B170" s="4">
        <v>43070</v>
      </c>
      <c r="C170" s="5">
        <v>-12745</v>
      </c>
    </row>
    <row r="171" spans="1:3" x14ac:dyDescent="0.25">
      <c r="A171" s="3" t="s">
        <v>4</v>
      </c>
      <c r="B171" s="4">
        <v>43070</v>
      </c>
      <c r="C171" s="5">
        <v>-175</v>
      </c>
    </row>
    <row r="172" spans="1:3" x14ac:dyDescent="0.25">
      <c r="A172" s="3" t="s">
        <v>38</v>
      </c>
      <c r="B172" s="3" t="s">
        <v>39</v>
      </c>
      <c r="C172" s="5">
        <v>-2126</v>
      </c>
    </row>
    <row r="173" spans="1:3" x14ac:dyDescent="0.25">
      <c r="A173" s="3" t="s">
        <v>23</v>
      </c>
      <c r="B173" s="4">
        <v>43070</v>
      </c>
      <c r="C173" s="5">
        <v>1154</v>
      </c>
    </row>
    <row r="174" spans="1:3" x14ac:dyDescent="0.25">
      <c r="A174" s="3" t="s">
        <v>24</v>
      </c>
      <c r="B174" s="4">
        <v>43070</v>
      </c>
      <c r="C174" s="5">
        <v>-1400</v>
      </c>
    </row>
    <row r="175" spans="1:3" x14ac:dyDescent="0.25">
      <c r="A175" s="3" t="s">
        <v>22</v>
      </c>
      <c r="B175" s="4">
        <v>43070</v>
      </c>
      <c r="C175" s="5">
        <v>-400</v>
      </c>
    </row>
    <row r="176" spans="1:3" x14ac:dyDescent="0.25">
      <c r="A176" s="3" t="s">
        <v>34</v>
      </c>
      <c r="B176" s="4">
        <v>43070</v>
      </c>
      <c r="C176" s="5">
        <v>-550</v>
      </c>
    </row>
    <row r="177" spans="1:3" x14ac:dyDescent="0.25">
      <c r="A177" s="1" t="s">
        <v>59</v>
      </c>
      <c r="B177" s="6">
        <v>43040</v>
      </c>
      <c r="C177" s="7">
        <v>11374</v>
      </c>
    </row>
    <row r="178" spans="1:3" x14ac:dyDescent="0.25">
      <c r="A178" s="3" t="s">
        <v>17</v>
      </c>
      <c r="B178" s="4">
        <v>43040</v>
      </c>
      <c r="C178" s="5">
        <v>-718</v>
      </c>
    </row>
    <row r="179" spans="1:3" x14ac:dyDescent="0.25">
      <c r="A179" s="3" t="s">
        <v>40</v>
      </c>
      <c r="B179" s="4">
        <v>43040</v>
      </c>
      <c r="C179" s="5">
        <v>-3280</v>
      </c>
    </row>
    <row r="180" spans="1:3" x14ac:dyDescent="0.25">
      <c r="A180" s="3" t="s">
        <v>7</v>
      </c>
      <c r="B180" s="4">
        <v>43040</v>
      </c>
      <c r="C180" s="5">
        <v>-12136</v>
      </c>
    </row>
    <row r="181" spans="1:3" x14ac:dyDescent="0.25">
      <c r="A181" s="3" t="s">
        <v>37</v>
      </c>
      <c r="B181" s="4">
        <v>43040</v>
      </c>
      <c r="C181" s="5">
        <v>34645</v>
      </c>
    </row>
    <row r="182" spans="1:3" x14ac:dyDescent="0.25">
      <c r="A182" s="3" t="s">
        <v>22</v>
      </c>
      <c r="B182" s="4">
        <v>43040</v>
      </c>
      <c r="C182" s="5">
        <v>-400</v>
      </c>
    </row>
    <row r="183" spans="1:3" x14ac:dyDescent="0.25">
      <c r="A183" s="3" t="s">
        <v>41</v>
      </c>
      <c r="B183" s="4">
        <v>43040</v>
      </c>
      <c r="C183" s="5">
        <v>-14510</v>
      </c>
    </row>
    <row r="184" spans="1:3" x14ac:dyDescent="0.25">
      <c r="A184" s="3" t="s">
        <v>29</v>
      </c>
      <c r="B184" s="4">
        <v>43040</v>
      </c>
      <c r="C184" s="5">
        <v>534</v>
      </c>
    </row>
    <row r="185" spans="1:3" x14ac:dyDescent="0.25">
      <c r="A185" s="3" t="s">
        <v>42</v>
      </c>
      <c r="B185" s="4">
        <v>43040</v>
      </c>
      <c r="C185" s="5">
        <v>-3960</v>
      </c>
    </row>
    <row r="186" spans="1:3" x14ac:dyDescent="0.25">
      <c r="A186" s="3" t="s">
        <v>43</v>
      </c>
      <c r="B186" s="4">
        <v>43040</v>
      </c>
      <c r="C186" s="5">
        <v>-2120</v>
      </c>
    </row>
    <row r="187" spans="1:3" x14ac:dyDescent="0.25">
      <c r="A187" s="3" t="s">
        <v>4</v>
      </c>
      <c r="B187" s="4">
        <v>43040</v>
      </c>
      <c r="C187" s="5">
        <v>-242</v>
      </c>
    </row>
    <row r="188" spans="1:3" x14ac:dyDescent="0.25">
      <c r="A188" s="3" t="s">
        <v>44</v>
      </c>
      <c r="B188" s="4">
        <v>43040</v>
      </c>
      <c r="C188" s="5">
        <v>-550</v>
      </c>
    </row>
    <row r="189" spans="1:3" x14ac:dyDescent="0.25">
      <c r="A189" s="1" t="s">
        <v>59</v>
      </c>
      <c r="B189" s="6">
        <v>43040</v>
      </c>
      <c r="C189" s="7">
        <v>14611</v>
      </c>
    </row>
    <row r="190" spans="1:3" x14ac:dyDescent="0.25">
      <c r="A190" s="3" t="s">
        <v>37</v>
      </c>
      <c r="B190" s="4">
        <v>43009</v>
      </c>
      <c r="C190" s="5">
        <v>19753</v>
      </c>
    </row>
    <row r="191" spans="1:3" x14ac:dyDescent="0.25">
      <c r="A191" s="3" t="s">
        <v>7</v>
      </c>
      <c r="B191" s="4">
        <v>43009</v>
      </c>
      <c r="C191" s="5">
        <v>-12321</v>
      </c>
    </row>
    <row r="192" spans="1:3" x14ac:dyDescent="0.25">
      <c r="A192" s="3" t="s">
        <v>22</v>
      </c>
      <c r="B192" s="4">
        <v>43009</v>
      </c>
      <c r="C192" s="5">
        <v>-500</v>
      </c>
    </row>
    <row r="193" spans="1:3" x14ac:dyDescent="0.25">
      <c r="A193" s="3" t="s">
        <v>45</v>
      </c>
      <c r="B193" s="4">
        <v>43009</v>
      </c>
      <c r="C193" s="5">
        <v>-850</v>
      </c>
    </row>
    <row r="194" spans="1:3" x14ac:dyDescent="0.25">
      <c r="A194" s="3" t="s">
        <v>46</v>
      </c>
      <c r="B194" s="4">
        <v>43009</v>
      </c>
      <c r="C194" s="5">
        <v>-1400</v>
      </c>
    </row>
    <row r="195" spans="1:3" x14ac:dyDescent="0.25">
      <c r="A195" s="3" t="s">
        <v>47</v>
      </c>
      <c r="B195" s="4">
        <v>43009</v>
      </c>
      <c r="C195" s="5">
        <v>-2630</v>
      </c>
    </row>
    <row r="196" spans="1:3" x14ac:dyDescent="0.25">
      <c r="A196" s="3" t="s">
        <v>29</v>
      </c>
      <c r="B196" s="4">
        <v>43009</v>
      </c>
      <c r="C196" s="5">
        <v>342</v>
      </c>
    </row>
    <row r="197" spans="1:3" x14ac:dyDescent="0.25">
      <c r="A197" s="3" t="s">
        <v>4</v>
      </c>
      <c r="B197" s="4">
        <v>43009</v>
      </c>
      <c r="C197" s="5">
        <v>-412</v>
      </c>
    </row>
    <row r="198" spans="1:3" x14ac:dyDescent="0.25">
      <c r="A198" s="3" t="s">
        <v>44</v>
      </c>
      <c r="B198" s="4">
        <v>43009</v>
      </c>
      <c r="C198" s="5">
        <v>-550</v>
      </c>
    </row>
    <row r="199" spans="1:3" x14ac:dyDescent="0.25">
      <c r="A199" s="1" t="s">
        <v>59</v>
      </c>
      <c r="B199" s="6">
        <v>43009</v>
      </c>
      <c r="C199" s="7">
        <v>13179</v>
      </c>
    </row>
    <row r="200" spans="1:3" x14ac:dyDescent="0.25">
      <c r="A200" s="3" t="s">
        <v>47</v>
      </c>
      <c r="B200" s="4">
        <v>42979</v>
      </c>
      <c r="C200" s="5">
        <v>-2425</v>
      </c>
    </row>
    <row r="201" spans="1:3" x14ac:dyDescent="0.25">
      <c r="A201" s="3" t="s">
        <v>22</v>
      </c>
      <c r="B201" s="4">
        <v>42979</v>
      </c>
      <c r="C201" s="5">
        <v>-500</v>
      </c>
    </row>
    <row r="202" spans="1:3" x14ac:dyDescent="0.25">
      <c r="A202" s="3" t="s">
        <v>45</v>
      </c>
      <c r="B202" s="4">
        <v>42979</v>
      </c>
      <c r="C202" s="5">
        <v>-2692</v>
      </c>
    </row>
    <row r="203" spans="1:3" x14ac:dyDescent="0.25">
      <c r="A203" s="3" t="s">
        <v>29</v>
      </c>
      <c r="B203" s="4">
        <v>42979</v>
      </c>
      <c r="C203" s="5">
        <v>1238</v>
      </c>
    </row>
    <row r="204" spans="1:3" x14ac:dyDescent="0.25">
      <c r="A204" s="3" t="s">
        <v>48</v>
      </c>
      <c r="B204" s="4">
        <v>42979</v>
      </c>
      <c r="C204" s="5">
        <v>-12816</v>
      </c>
    </row>
    <row r="205" spans="1:3" x14ac:dyDescent="0.25">
      <c r="A205" s="3" t="s">
        <v>49</v>
      </c>
      <c r="B205" s="4">
        <v>42979</v>
      </c>
      <c r="C205" s="5">
        <v>-313</v>
      </c>
    </row>
    <row r="206" spans="1:3" x14ac:dyDescent="0.25">
      <c r="A206" s="3" t="s">
        <v>37</v>
      </c>
      <c r="B206" s="4">
        <v>42979</v>
      </c>
      <c r="C206" s="5">
        <v>31728</v>
      </c>
    </row>
    <row r="207" spans="1:3" x14ac:dyDescent="0.25">
      <c r="A207" s="3" t="s">
        <v>50</v>
      </c>
      <c r="B207" s="4">
        <v>42979</v>
      </c>
      <c r="C207" s="5">
        <v>-6363</v>
      </c>
    </row>
    <row r="208" spans="1:3" x14ac:dyDescent="0.25">
      <c r="A208" s="3" t="s">
        <v>43</v>
      </c>
      <c r="B208" s="4">
        <v>42979</v>
      </c>
      <c r="C208" s="5">
        <v>-1687</v>
      </c>
    </row>
    <row r="209" spans="1:3" x14ac:dyDescent="0.25">
      <c r="A209" s="3" t="s">
        <v>51</v>
      </c>
      <c r="B209" s="4">
        <v>42979</v>
      </c>
      <c r="C209" s="5">
        <v>-35957</v>
      </c>
    </row>
    <row r="210" spans="1:3" x14ac:dyDescent="0.25">
      <c r="A210" s="3" t="s">
        <v>32</v>
      </c>
      <c r="B210" s="4">
        <v>42979</v>
      </c>
      <c r="C210" s="5">
        <v>25000</v>
      </c>
    </row>
    <row r="211" spans="1:3" x14ac:dyDescent="0.25">
      <c r="A211" s="3" t="s">
        <v>52</v>
      </c>
      <c r="B211" s="4">
        <v>42979</v>
      </c>
      <c r="C211" s="5">
        <v>-1934</v>
      </c>
    </row>
    <row r="212" spans="1:3" x14ac:dyDescent="0.25">
      <c r="A212" s="3" t="s">
        <v>44</v>
      </c>
      <c r="B212" s="4">
        <v>42979</v>
      </c>
      <c r="C212" s="5">
        <v>-550</v>
      </c>
    </row>
    <row r="213" spans="1:3" x14ac:dyDescent="0.25">
      <c r="A213" s="1" t="s">
        <v>59</v>
      </c>
      <c r="B213" s="6">
        <v>42979</v>
      </c>
      <c r="C213" s="7">
        <v>20450</v>
      </c>
    </row>
    <row r="214" spans="1:3" x14ac:dyDescent="0.25">
      <c r="A214" s="3" t="s">
        <v>19</v>
      </c>
      <c r="B214" s="4">
        <v>42948</v>
      </c>
      <c r="C214" s="5">
        <v>-1650</v>
      </c>
    </row>
    <row r="215" spans="1:3" x14ac:dyDescent="0.25">
      <c r="A215" s="3" t="s">
        <v>48</v>
      </c>
      <c r="B215" s="4">
        <v>42948</v>
      </c>
      <c r="C215" s="5">
        <v>-12367</v>
      </c>
    </row>
    <row r="216" spans="1:3" x14ac:dyDescent="0.25">
      <c r="A216" s="3" t="s">
        <v>37</v>
      </c>
      <c r="B216" s="4">
        <v>42948</v>
      </c>
      <c r="C216" s="5">
        <v>25773</v>
      </c>
    </row>
    <row r="217" spans="1:3" x14ac:dyDescent="0.25">
      <c r="A217" s="3" t="s">
        <v>53</v>
      </c>
      <c r="B217" s="4">
        <v>42948</v>
      </c>
      <c r="C217" s="5">
        <v>-500</v>
      </c>
    </row>
    <row r="218" spans="1:3" x14ac:dyDescent="0.25">
      <c r="A218" s="3" t="s">
        <v>54</v>
      </c>
      <c r="B218" s="4">
        <v>42948</v>
      </c>
      <c r="C218" s="5">
        <v>-14909</v>
      </c>
    </row>
    <row r="219" spans="1:3" x14ac:dyDescent="0.25">
      <c r="A219" s="3" t="s">
        <v>52</v>
      </c>
      <c r="B219" s="4">
        <v>42948</v>
      </c>
      <c r="C219" s="5">
        <v>-6112</v>
      </c>
    </row>
    <row r="220" spans="1:3" x14ac:dyDescent="0.25">
      <c r="A220" s="3" t="s">
        <v>44</v>
      </c>
      <c r="B220" s="4">
        <v>42948</v>
      </c>
      <c r="C220" s="5">
        <v>-930</v>
      </c>
    </row>
    <row r="221" spans="1:3" x14ac:dyDescent="0.25">
      <c r="A221" s="1" t="s">
        <v>59</v>
      </c>
      <c r="B221" s="6">
        <v>42948</v>
      </c>
      <c r="C221" s="7">
        <v>31145</v>
      </c>
    </row>
    <row r="222" spans="1:3" x14ac:dyDescent="0.25">
      <c r="A222" s="3" t="s">
        <v>19</v>
      </c>
      <c r="B222" s="4">
        <v>42917</v>
      </c>
      <c r="C222" s="5">
        <v>-480</v>
      </c>
    </row>
    <row r="223" spans="1:3" x14ac:dyDescent="0.25">
      <c r="A223" s="3" t="s">
        <v>54</v>
      </c>
      <c r="B223" s="4">
        <v>42917</v>
      </c>
      <c r="C223" s="5">
        <v>-1200</v>
      </c>
    </row>
    <row r="224" spans="1:3" x14ac:dyDescent="0.25">
      <c r="A224" s="3" t="s">
        <v>53</v>
      </c>
      <c r="B224" s="4">
        <v>42917</v>
      </c>
      <c r="C224" s="5">
        <v>-500</v>
      </c>
    </row>
    <row r="225" spans="1:3" x14ac:dyDescent="0.25">
      <c r="A225" s="3" t="s">
        <v>48</v>
      </c>
      <c r="B225" s="4">
        <v>42917</v>
      </c>
      <c r="C225" s="5">
        <v>-12147</v>
      </c>
    </row>
    <row r="226" spans="1:3" x14ac:dyDescent="0.25">
      <c r="A226" s="3" t="s">
        <v>37</v>
      </c>
      <c r="B226" s="4">
        <v>42917</v>
      </c>
      <c r="C226" s="5">
        <v>27273</v>
      </c>
    </row>
    <row r="227" spans="1:3" x14ac:dyDescent="0.25">
      <c r="A227" s="3" t="s">
        <v>4</v>
      </c>
      <c r="B227" s="4">
        <v>42917</v>
      </c>
      <c r="C227" s="5">
        <v>-4674</v>
      </c>
    </row>
    <row r="228" spans="1:3" x14ac:dyDescent="0.25">
      <c r="A228" s="3" t="s">
        <v>44</v>
      </c>
      <c r="B228" s="4">
        <v>42917</v>
      </c>
      <c r="C228" s="5">
        <v>-930</v>
      </c>
    </row>
    <row r="229" spans="1:3" x14ac:dyDescent="0.25">
      <c r="A229" s="1" t="s">
        <v>59</v>
      </c>
      <c r="B229" s="4">
        <v>42917</v>
      </c>
      <c r="C229" s="5">
        <v>23803</v>
      </c>
    </row>
    <row r="230" spans="1:3" x14ac:dyDescent="0.25">
      <c r="A230" s="1" t="s">
        <v>59</v>
      </c>
      <c r="B230" s="4">
        <v>42887</v>
      </c>
      <c r="C230" s="5">
        <v>33240</v>
      </c>
    </row>
    <row r="231" spans="1:3" x14ac:dyDescent="0.25">
      <c r="A231" s="1" t="s">
        <v>59</v>
      </c>
      <c r="B231" s="4">
        <v>42856</v>
      </c>
      <c r="C231" s="5">
        <v>26000</v>
      </c>
    </row>
    <row r="232" spans="1:3" x14ac:dyDescent="0.25">
      <c r="A232" s="1" t="s">
        <v>59</v>
      </c>
      <c r="B232" s="4">
        <v>42826</v>
      </c>
      <c r="C232" s="5">
        <v>25500</v>
      </c>
    </row>
    <row r="233" spans="1:3" x14ac:dyDescent="0.25">
      <c r="A233" s="1" t="s">
        <v>59</v>
      </c>
      <c r="B233" s="4">
        <v>42795</v>
      </c>
      <c r="C233" s="5">
        <v>32000</v>
      </c>
    </row>
    <row r="234" spans="1:3" x14ac:dyDescent="0.25">
      <c r="A234" s="1" t="s">
        <v>59</v>
      </c>
      <c r="B234" s="4">
        <v>42767</v>
      </c>
      <c r="C234" s="5">
        <v>22500</v>
      </c>
    </row>
    <row r="235" spans="1:3" x14ac:dyDescent="0.25">
      <c r="A235" s="1" t="s">
        <v>59</v>
      </c>
      <c r="B235" s="4">
        <v>42736</v>
      </c>
      <c r="C235" s="5">
        <v>15750</v>
      </c>
    </row>
    <row r="236" spans="1:3" x14ac:dyDescent="0.25">
      <c r="A236" s="1" t="s">
        <v>59</v>
      </c>
      <c r="B236" s="4">
        <v>42705</v>
      </c>
      <c r="C236" s="5">
        <v>35935</v>
      </c>
    </row>
    <row r="237" spans="1:3" x14ac:dyDescent="0.25">
      <c r="A237" s="1" t="s">
        <v>59</v>
      </c>
      <c r="B237" s="4">
        <v>42675</v>
      </c>
      <c r="C237" s="5">
        <v>44570</v>
      </c>
    </row>
    <row r="238" spans="1:3" x14ac:dyDescent="0.25">
      <c r="A238" s="1" t="s">
        <v>59</v>
      </c>
      <c r="B238" s="4">
        <v>42644</v>
      </c>
      <c r="C238" s="5">
        <v>38620</v>
      </c>
    </row>
    <row r="239" spans="1:3" x14ac:dyDescent="0.25">
      <c r="A239" s="1" t="s">
        <v>59</v>
      </c>
      <c r="B239" s="4">
        <v>42614</v>
      </c>
      <c r="C239" s="5">
        <v>38660</v>
      </c>
    </row>
    <row r="240" spans="1:3" x14ac:dyDescent="0.25">
      <c r="A240" s="1" t="s">
        <v>59</v>
      </c>
      <c r="B240" s="4">
        <v>42583</v>
      </c>
      <c r="C240" s="5">
        <v>27110</v>
      </c>
    </row>
    <row r="241" spans="1:3" x14ac:dyDescent="0.25">
      <c r="A241" s="1" t="s">
        <v>59</v>
      </c>
      <c r="B241" s="4">
        <v>42552</v>
      </c>
      <c r="C241" s="5">
        <v>30820</v>
      </c>
    </row>
    <row r="242" spans="1:3" x14ac:dyDescent="0.25">
      <c r="A242" s="1" t="s">
        <v>59</v>
      </c>
      <c r="B242" s="4">
        <v>42522</v>
      </c>
      <c r="C242" s="5">
        <v>27550</v>
      </c>
    </row>
    <row r="243" spans="1:3" x14ac:dyDescent="0.25">
      <c r="A243" s="1" t="s">
        <v>59</v>
      </c>
      <c r="B243" s="4">
        <v>42491</v>
      </c>
      <c r="C243" s="5">
        <v>56900</v>
      </c>
    </row>
    <row r="244" spans="1:3" x14ac:dyDescent="0.25">
      <c r="A244" s="1" t="s">
        <v>59</v>
      </c>
      <c r="B244" s="4">
        <v>42461</v>
      </c>
      <c r="C244" s="5">
        <v>74180</v>
      </c>
    </row>
    <row r="245" spans="1:3" x14ac:dyDescent="0.25">
      <c r="A245" s="1" t="s">
        <v>59</v>
      </c>
      <c r="B245" s="4">
        <v>42430</v>
      </c>
      <c r="C245" s="5">
        <v>75700</v>
      </c>
    </row>
    <row r="246" spans="1:3" x14ac:dyDescent="0.25">
      <c r="A246" s="1" t="s">
        <v>59</v>
      </c>
      <c r="B246" s="4">
        <v>42401</v>
      </c>
      <c r="C246" s="5">
        <v>82250</v>
      </c>
    </row>
    <row r="247" spans="1:3" x14ac:dyDescent="0.25">
      <c r="A247" s="1" t="s">
        <v>59</v>
      </c>
      <c r="B247" s="4">
        <v>42370</v>
      </c>
      <c r="C247" s="5">
        <v>69100</v>
      </c>
    </row>
    <row r="248" spans="1:3" x14ac:dyDescent="0.25">
      <c r="A248" s="1" t="s">
        <v>59</v>
      </c>
      <c r="B248" s="4">
        <v>42339</v>
      </c>
      <c r="C248" s="5">
        <v>105000</v>
      </c>
    </row>
    <row r="249" spans="1:3" x14ac:dyDescent="0.25">
      <c r="A249" s="1" t="s">
        <v>59</v>
      </c>
      <c r="B249" s="4">
        <v>42309</v>
      </c>
      <c r="C249" s="5">
        <v>101000</v>
      </c>
    </row>
    <row r="250" spans="1:3" x14ac:dyDescent="0.25">
      <c r="A250" s="1" t="s">
        <v>59</v>
      </c>
      <c r="B250" s="4">
        <v>42278</v>
      </c>
      <c r="C250" s="5">
        <v>89280</v>
      </c>
    </row>
    <row r="251" spans="1:3" x14ac:dyDescent="0.25">
      <c r="A251" s="1" t="s">
        <v>59</v>
      </c>
      <c r="B251" s="4">
        <v>42248</v>
      </c>
      <c r="C251" s="5">
        <v>86800</v>
      </c>
    </row>
    <row r="252" spans="1:3" x14ac:dyDescent="0.25">
      <c r="A252" s="1" t="s">
        <v>59</v>
      </c>
      <c r="B252" s="4">
        <v>42217</v>
      </c>
      <c r="C252" s="5">
        <v>68650</v>
      </c>
    </row>
    <row r="253" spans="1:3" x14ac:dyDescent="0.25">
      <c r="A253" s="1" t="s">
        <v>59</v>
      </c>
      <c r="B253" s="4">
        <v>42186</v>
      </c>
      <c r="C253" s="5">
        <v>82500</v>
      </c>
    </row>
    <row r="254" spans="1:3" x14ac:dyDescent="0.25">
      <c r="A254" s="1" t="s">
        <v>59</v>
      </c>
      <c r="B254" s="4">
        <v>42156</v>
      </c>
      <c r="C254" s="5">
        <v>109700</v>
      </c>
    </row>
    <row r="255" spans="1:3" x14ac:dyDescent="0.25">
      <c r="A255" s="1" t="s">
        <v>59</v>
      </c>
      <c r="B255" s="4">
        <v>42125</v>
      </c>
      <c r="C255" s="5">
        <v>71000</v>
      </c>
    </row>
    <row r="256" spans="1:3" x14ac:dyDescent="0.25">
      <c r="A256" s="1" t="s">
        <v>59</v>
      </c>
      <c r="B256" s="4">
        <v>42095</v>
      </c>
      <c r="C256" s="5">
        <v>64500</v>
      </c>
    </row>
    <row r="257" spans="1:3" x14ac:dyDescent="0.25">
      <c r="A257" s="1" t="s">
        <v>59</v>
      </c>
      <c r="B257" s="4">
        <v>42064</v>
      </c>
      <c r="C257" s="5">
        <v>15300</v>
      </c>
    </row>
    <row r="258" spans="1:3" x14ac:dyDescent="0.25">
      <c r="A258" s="1" t="s">
        <v>59</v>
      </c>
      <c r="B258" s="4">
        <v>42036</v>
      </c>
      <c r="C258" s="5">
        <v>14300</v>
      </c>
    </row>
    <row r="259" spans="1:3" x14ac:dyDescent="0.25">
      <c r="A259" s="1" t="s">
        <v>59</v>
      </c>
      <c r="B259" s="4">
        <v>42005</v>
      </c>
      <c r="C259" s="5">
        <v>68800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 Gerais</vt:lpstr>
      <vt:lpstr>Demonstrativo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2020-01-26T21:26:16Z</dcterms:created>
  <dcterms:modified xsi:type="dcterms:W3CDTF">2020-01-26T22:43:18Z</dcterms:modified>
</cp:coreProperties>
</file>